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<sst xmlns="http://schemas.openxmlformats.org/spreadsheetml/2006/main" count="313" uniqueCount="302">
  <si>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</si>
  <si>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</si>
  <si>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</si>
  <si>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</si>
  <si>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</si>
  <si>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</si>
  <si>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</si>
  <si>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</si>
  <si>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</si>
  <si>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</si>
  <si>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</si>
  <si>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</si>
  <si>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</si>
  <si>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</si>
  <si>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</si>
  <si>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</si>
  <si>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</si>
  <si>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</si>
  <si>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</si>
  <si>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</si>
  <si>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</si>
  <si>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</si>
  <si>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</si>
  <si>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</si>
  <si>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</si>
  <si>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</si>
  <si>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</si>
  <si>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</si>
  <si>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</si>
  <si>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</si>
  <si>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</si>
  <si>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</si>
  <si>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</si>
  <si>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</si>
  <si>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</si>
  <si>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</si>
  <si>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</si>
  <si>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</si>
  <si>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</si>
  <si>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</si>
  <si>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</si>
  <si>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</si>
  <si>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</si>
  <si>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</si>
  <si>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</si>
  <si>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</si>
  <si>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</si>
  <si>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</si>
  <si>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</si>
  <si>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</si>
  <si>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</si>
  <si>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</si>
  <si>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</si>
  <si>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</si>
  <si>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</si>
  <si>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</si>
  <si>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</si>
  <si>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</si>
  <si>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</si>
  <si>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</si>
  <si>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</si>
  <si>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</si>
  <si>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</si>
  <si>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</si>
  <si>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</si>
  <si>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</si>
  <si>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</si>
  <si>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</si>
  <si>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</si>
  <si>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</si>
  <si>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</si>
  <si>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</si>
  <si>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</si>
  <si>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</si>
  <si>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</si>
  <si>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</si>
  <si>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</si>
  <si>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</si>
  <si>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</si>
  <si>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</si>
  <si>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</si>
  <si>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</si>
  <si>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</si>
  <si>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</si>
  <si>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</si>
  <si>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</si>
  <si>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</si>
  <si>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</si>
  <si>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</si>
  <si>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</si>
  <si>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</si>
  <si>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</si>
  <si>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</si>
  <si>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</si>
  <si>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</si>
  <si>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</si>
  <si>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</si>
  <si>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</si>
  <si>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</si>
  <si>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</si>
  <si>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</si>
  <si>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</si>
  <si>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</si>
  <si>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</si>
  <si>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</si>
  <si>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</si>
  <si>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</si>
  <si>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</si>
  <si>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</si>
  <si>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</si>
  <si>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</si>
  <si>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</si>
  <si>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</si>
  <si>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</si>
  <si>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</si>
  <si>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</si>
  <si>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</si>
  <si>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</si>
  <si>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</si>
  <si>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</si>
  <si>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</si>
  <si>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</si>
  <si>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</si>
  <si>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</si>
  <si>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</si>
  <si>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</si>
  <si>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</si>
  <si>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</si>
  <si>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</si>
  <si>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</si>
  <si>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</si>
  <si>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</si>
  <si>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</si>
  <si>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</si>
  <si>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</si>
  <si>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</si>
  <si>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</si>
  <si>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</si>
  <si>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</si>
  <si>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</si>
  <si>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</si>
  <si>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</si>
  <si>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</si>
  <si>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</si>
  <si>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</si>
  <si>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</si>
  <si>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</si>
  <si>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</si>
  <si>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</si>
  <si>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</si>
  <si>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</si>
  <si>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</si>
  <si>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</si>
  <si>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</si>
  <si>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</si>
  <si>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</si>
  <si>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</si>
  <si>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</si>
  <si>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</si>
  <si>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</si>
  <si>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</si>
  <si>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</si>
  <si>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</si>
  <si>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</si>
  <si>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</si>
  <si>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</si>
  <si>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</si>
  <si>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</si>
  <si>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</si>
  <si>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</si>
  <si>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</si>
  <si>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</si>
  <si>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</si>
  <si>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</si>
  <si>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</si>
  <si>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</si>
  <si>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</si>
  <si>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</si>
  <si>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</si>
  <si>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</si>
  <si>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</si>
  <si>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</si>
  <si>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</si>
  <si>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</si>
  <si>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</si>
  <si>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</si>
  <si>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</si>
  <si>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</si>
  <si>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</si>
  <si>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</si>
  <si>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</si>
  <si>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</si>
  <si>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</si>
  <si>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</si>
  <si>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</si>
  <si>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</si>
  <si>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</si>
  <si>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</si>
  <si>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</si>
  <si>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</si>
  <si>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</si>
  <si>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</si>
  <si>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</si>
  <si>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</si>
  <si>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</si>
  <si>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</si>
  <si>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</si>
  <si>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</si>
  <si>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</si>
  <si>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</si>
  <si>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</si>
  <si>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</si>
  <si>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</si>
  <si>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</si>
  <si>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</si>
  <si>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</si>
  <si>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</si>
  <si>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</si>
  <si>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</si>
  <si>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</si>
  <si>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</si>
  <si>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</si>
  <si>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</si>
  <si>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</si>
  <si>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</si>
  <si>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</si>
  <si>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</si>
  <si>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</si>
  <si>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</si>
  <si>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</si>
  <si>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</si>
  <si>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</si>
  <si>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</si>
  <si>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</si>
  <si>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</si>
  <si>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</si>
  <si>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</si>
  <si>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</si>
  <si>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</si>
  <si>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</si>
  <si>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</si>
  <si>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</si>
  <si>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</si>
  <si>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</si>
  <si>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</si>
  <si>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</si>
  <si>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</si>
  <si>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</si>
  <si>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</si>
  <si>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</si>
  <si>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</si>
  <si>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</si>
  <si>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</si>
  <si>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</si>
  <si>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</si>
  <si>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</si>
  <si>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</si>
  <si>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</si>
  <si>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</si>
  <si>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</si>
  <si>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</si>
  <si>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</si>
  <si>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</si>
  <si>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</si>
  <si>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</si>
  <si>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</si>
  <si>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</si>
  <si>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</si>
  <si>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</si>
  <si>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</si>
  <si>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</si>
  <si>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</si>
  <si>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</si>
  <si>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</si>
  <si>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</si>
  <si>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</si>
  <si>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</si>
  <si>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</si>
  <si>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</si>
  <si>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</si>
  <si>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</si>
  <si>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</si>
  <si>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</si>
  <si>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</si>
  <si>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</si>
  <si>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</si>
  <si>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</si>
  <si>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</si>
  <si>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</si>
  <si>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</si>
  <si>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</si>
  <si>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</si>
  <si>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</si>
  <si>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</si>
  <si>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</si>
  <si>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</si>
  <si>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</si>
  <si>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>I. BALANCE SHEET (as of 30/09/2014)</t>
  </si>
  <si>
    <t xml:space="preserve">FINANCIAL STATEMENT - QUARTER III.2014
</t>
  </si>
  <si>
    <t>Unit: million VND</t>
  </si>
  <si>
    <t>II. INCOME STATEMENT (Quarter III.2014)</t>
  </si>
  <si>
    <t>VTX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</si>
</sst>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52">
      <selection activeCell="D187" sqref="D187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4" t="s">
        <v>3</v>
      </c>
      <c r="B2" s="54"/>
      <c r="C2" s="54"/>
      <c r="D2" s="54"/>
    </row>
    <row r="3" spans="1:4" ht="18.75" customHeight="1">
      <c r="A3" s="54" t="s">
        <v>13</v>
      </c>
      <c r="B3" s="54"/>
      <c r="C3" s="54"/>
      <c r="D3" s="54"/>
    </row>
    <row r="4" spans="1:4" ht="15">
      <c r="A4" s="7"/>
      <c r="B4" s="7"/>
      <c r="C4" s="8"/>
      <c r="D4" s="8"/>
    </row>
    <row r="5" spans="1:4" ht="18.75">
      <c r="A5" s="55" t="s">
        <v>301</v>
      </c>
      <c r="B5" s="55"/>
      <c r="C5" s="55"/>
      <c r="D5" s="55"/>
    </row>
    <row r="6" spans="1:2" ht="15">
      <c r="A6" s="9"/>
      <c r="B6" s="9"/>
    </row>
    <row r="7" spans="1:5" ht="15.75" customHeight="1">
      <c r="A7" s="57" t="s">
        <v>298</v>
      </c>
      <c r="B7" s="57"/>
      <c r="C7" s="57"/>
      <c r="D7" s="57"/>
      <c r="E7" s="4"/>
    </row>
    <row r="8" spans="1:5" ht="15.75" customHeight="1">
      <c r="A8" s="11"/>
      <c r="B8" s="11"/>
      <c r="C8" s="16"/>
      <c r="D8" s="52" t="s">
        <v>299</v>
      </c>
      <c r="E8" s="4"/>
    </row>
    <row r="9" spans="1:4" ht="15.75" customHeight="1">
      <c r="A9" s="53" t="s">
        <v>297</v>
      </c>
      <c r="B9" s="53"/>
      <c r="C9" s="53"/>
      <c r="D9" s="53"/>
    </row>
    <row r="10" spans="1:5" ht="15">
      <c r="A10" s="56"/>
      <c r="B10" s="56"/>
      <c r="C10" s="56"/>
      <c r="D10" s="56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C14+C17+C20+C27+C30</f>
        <v>202611</v>
      </c>
      <c r="D13" s="18">
        <f>D14+D17+D20+D27+D30</f>
        <v>208596</v>
      </c>
    </row>
    <row r="14" spans="1:4" ht="15">
      <c r="A14" s="13" t="s">
        <v>18</v>
      </c>
      <c r="B14" s="20" t="s">
        <v>19</v>
      </c>
      <c r="C14" s="18">
        <f>SUM(C15:C16)</f>
        <v>19505</v>
      </c>
      <c r="D14" s="18">
        <f>SUM(D15:D16)</f>
        <v>15812</v>
      </c>
    </row>
    <row r="15" spans="1:4" ht="15">
      <c r="A15" s="14" t="s">
        <v>20</v>
      </c>
      <c r="B15" s="20" t="s">
        <v>21</v>
      </c>
      <c r="C15" s="19">
        <v>12505</v>
      </c>
      <c r="D15" s="19">
        <v>15812</v>
      </c>
    </row>
    <row r="16" spans="1:4" ht="15">
      <c r="A16" s="14" t="s">
        <v>22</v>
      </c>
      <c r="B16" s="20" t="s">
        <v>23</v>
      </c>
      <c r="C16" s="19">
        <v>7000</v>
      </c>
      <c r="D16" s="19"/>
    </row>
    <row r="17" spans="1:4" ht="15">
      <c r="A17" s="13" t="s">
        <v>24</v>
      </c>
      <c r="B17" s="20" t="s">
        <v>25</v>
      </c>
      <c r="C17" s="18">
        <f>SUM(C18:C19)</f>
        <v>1000</v>
      </c>
      <c r="D17" s="18">
        <f>SUM(D18:D19)</f>
        <v>0</v>
      </c>
    </row>
    <row r="18" spans="1:4" ht="15">
      <c r="A18" s="14" t="s">
        <v>26</v>
      </c>
      <c r="B18" s="20" t="s">
        <v>27</v>
      </c>
      <c r="C18" s="19">
        <v>1000</v>
      </c>
      <c r="D18" s="19"/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f>SUM(C21:C26)</f>
        <v>135880</v>
      </c>
      <c r="D20" s="18">
        <f>SUM(D21:D26)</f>
        <v>126145</v>
      </c>
    </row>
    <row r="21" spans="1:4" ht="15">
      <c r="A21" s="14" t="s">
        <v>32</v>
      </c>
      <c r="B21" s="20" t="s">
        <v>33</v>
      </c>
      <c r="C21" s="19">
        <v>133364</v>
      </c>
      <c r="D21" s="19">
        <v>126216</v>
      </c>
    </row>
    <row r="22" spans="1:4" ht="15">
      <c r="A22" s="14" t="s">
        <v>34</v>
      </c>
      <c r="B22" s="20" t="s">
        <v>35</v>
      </c>
      <c r="C22" s="19">
        <v>4035</v>
      </c>
      <c r="D22" s="19">
        <v>2842</v>
      </c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4804</v>
      </c>
      <c r="D25" s="19">
        <v>3084</v>
      </c>
    </row>
    <row r="26" spans="1:4" ht="15">
      <c r="A26" s="14" t="s">
        <v>42</v>
      </c>
      <c r="B26" s="20" t="s">
        <v>43</v>
      </c>
      <c r="C26" s="19">
        <v>-6323</v>
      </c>
      <c r="D26" s="19">
        <v>-5997</v>
      </c>
    </row>
    <row r="27" spans="1:4" ht="15">
      <c r="A27" s="13" t="s">
        <v>44</v>
      </c>
      <c r="B27" s="20" t="s">
        <v>45</v>
      </c>
      <c r="C27" s="18">
        <f>SUM(C28:C29)</f>
        <v>14810</v>
      </c>
      <c r="D27" s="18">
        <f>SUM(D28:D29)</f>
        <v>42996</v>
      </c>
    </row>
    <row r="28" spans="1:4" ht="15">
      <c r="A28" s="14" t="s">
        <v>46</v>
      </c>
      <c r="B28" s="20" t="s">
        <v>47</v>
      </c>
      <c r="C28" s="19">
        <v>14816</v>
      </c>
      <c r="D28" s="19">
        <v>43107</v>
      </c>
    </row>
    <row r="29" spans="1:4" ht="15">
      <c r="A29" s="14" t="s">
        <v>48</v>
      </c>
      <c r="B29" s="20" t="s">
        <v>49</v>
      </c>
      <c r="C29" s="19">
        <v>-6</v>
      </c>
      <c r="D29" s="19">
        <v>-111</v>
      </c>
    </row>
    <row r="30" spans="1:4" ht="15">
      <c r="A30" s="13" t="s">
        <v>50</v>
      </c>
      <c r="B30" s="20" t="s">
        <v>51</v>
      </c>
      <c r="C30" s="18">
        <f>SUM(C31:C34)</f>
        <v>31416</v>
      </c>
      <c r="D30" s="18">
        <f>SUM(D31:D34)</f>
        <v>23643</v>
      </c>
    </row>
    <row r="31" spans="1:4" ht="15">
      <c r="A31" s="14" t="s">
        <v>52</v>
      </c>
      <c r="B31" s="20" t="s">
        <v>53</v>
      </c>
      <c r="C31" s="19">
        <v>2808</v>
      </c>
      <c r="D31" s="19">
        <v>2244</v>
      </c>
    </row>
    <row r="32" spans="1:4" ht="15">
      <c r="A32" s="14" t="s">
        <v>54</v>
      </c>
      <c r="B32" s="20" t="s">
        <v>55</v>
      </c>
      <c r="C32" s="19"/>
      <c r="D32" s="19">
        <v>66</v>
      </c>
    </row>
    <row r="33" spans="1:4" ht="15">
      <c r="A33" s="14" t="s">
        <v>56</v>
      </c>
      <c r="B33" s="20" t="s">
        <v>57</v>
      </c>
      <c r="C33" s="19">
        <v>382</v>
      </c>
      <c r="D33" s="19">
        <v>608</v>
      </c>
    </row>
    <row r="34" spans="1:4" ht="15">
      <c r="A34" s="14" t="s">
        <v>58</v>
      </c>
      <c r="B34" s="20" t="s">
        <v>59</v>
      </c>
      <c r="C34" s="19">
        <v>28226</v>
      </c>
      <c r="D34" s="19">
        <v>20725</v>
      </c>
    </row>
    <row r="35" spans="1:4" ht="15">
      <c r="A35" s="13" t="s">
        <v>60</v>
      </c>
      <c r="B35" s="20" t="s">
        <v>61</v>
      </c>
      <c r="C35" s="18">
        <f>C36+C42+C53+C56+C61</f>
        <v>227189</v>
      </c>
      <c r="D35" s="18">
        <f>D36+D42+D53+D56+D61</f>
        <v>299840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C43+C46+C49+C52</f>
        <v>215527</v>
      </c>
      <c r="D42" s="18">
        <f>D43+D46+D49+D52</f>
        <v>286485</v>
      </c>
    </row>
    <row r="43" spans="1:4" ht="15">
      <c r="A43" s="13" t="s">
        <v>76</v>
      </c>
      <c r="B43" s="20" t="s">
        <v>77</v>
      </c>
      <c r="C43" s="18">
        <f>SUM(C44:C45)</f>
        <v>179423</v>
      </c>
      <c r="D43" s="18">
        <f>SUM(D44:D45)</f>
        <v>194603</v>
      </c>
    </row>
    <row r="44" spans="1:4" ht="15">
      <c r="A44" s="14" t="s">
        <v>8</v>
      </c>
      <c r="B44" s="20" t="s">
        <v>78</v>
      </c>
      <c r="C44" s="19">
        <v>458428</v>
      </c>
      <c r="D44" s="19">
        <v>456958</v>
      </c>
    </row>
    <row r="45" spans="1:4" ht="15">
      <c r="A45" s="14" t="s">
        <v>9</v>
      </c>
      <c r="B45" s="20" t="s">
        <v>79</v>
      </c>
      <c r="C45" s="19">
        <v>-279005</v>
      </c>
      <c r="D45" s="19">
        <v>-262355</v>
      </c>
    </row>
    <row r="46" spans="1:4" ht="15">
      <c r="A46" s="13" t="s">
        <v>80</v>
      </c>
      <c r="B46" s="20" t="s">
        <v>81</v>
      </c>
      <c r="C46" s="18">
        <f>SUM(C47:C48)</f>
        <v>15947</v>
      </c>
      <c r="D46" s="18">
        <f>SUM(D47:D48)</f>
        <v>21441</v>
      </c>
    </row>
    <row r="47" spans="1:4" ht="15">
      <c r="A47" s="14" t="s">
        <v>8</v>
      </c>
      <c r="B47" s="20" t="s">
        <v>82</v>
      </c>
      <c r="C47" s="19">
        <v>19705</v>
      </c>
      <c r="D47" s="19">
        <v>25653</v>
      </c>
    </row>
    <row r="48" spans="1:4" ht="15">
      <c r="A48" s="14" t="s">
        <v>11</v>
      </c>
      <c r="B48" s="20" t="s">
        <v>83</v>
      </c>
      <c r="C48" s="19">
        <v>-3758</v>
      </c>
      <c r="D48" s="19">
        <v>-4212</v>
      </c>
    </row>
    <row r="49" spans="1:4" ht="15">
      <c r="A49" s="13" t="s">
        <v>84</v>
      </c>
      <c r="B49" s="20" t="s">
        <v>85</v>
      </c>
      <c r="C49" s="18">
        <f>SUM(C50:C51)</f>
        <v>18581</v>
      </c>
      <c r="D49" s="18">
        <f>SUM(D50:D51)</f>
        <v>65538</v>
      </c>
    </row>
    <row r="50" spans="1:4" ht="15">
      <c r="A50" s="14" t="s">
        <v>8</v>
      </c>
      <c r="B50" s="20" t="s">
        <v>86</v>
      </c>
      <c r="C50" s="19">
        <v>19313</v>
      </c>
      <c r="D50" s="19">
        <v>69692</v>
      </c>
    </row>
    <row r="51" spans="1:4" ht="15">
      <c r="A51" s="14" t="s">
        <v>10</v>
      </c>
      <c r="B51" s="20" t="s">
        <v>87</v>
      </c>
      <c r="C51" s="19">
        <v>-732</v>
      </c>
      <c r="D51" s="19">
        <v>-4154</v>
      </c>
    </row>
    <row r="52" spans="1:4" ht="15">
      <c r="A52" s="14" t="s">
        <v>88</v>
      </c>
      <c r="B52" s="20" t="s">
        <v>89</v>
      </c>
      <c r="C52" s="19">
        <v>1576</v>
      </c>
      <c r="D52" s="19">
        <v>4903</v>
      </c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816</v>
      </c>
      <c r="D56" s="18">
        <f>SUM(D57:D60)</f>
        <v>816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>
        <v>816</v>
      </c>
      <c r="D58" s="19">
        <v>816</v>
      </c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SUM(C62:C64)</f>
        <v>10846</v>
      </c>
      <c r="D61" s="18">
        <f>SUM(D62:D64)</f>
        <v>12539</v>
      </c>
    </row>
    <row r="62" spans="1:4" ht="15">
      <c r="A62" s="14" t="s">
        <v>106</v>
      </c>
      <c r="B62" s="20" t="s">
        <v>107</v>
      </c>
      <c r="C62" s="19">
        <v>8572</v>
      </c>
      <c r="D62" s="19">
        <v>10207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>
        <v>2274</v>
      </c>
      <c r="D64" s="19">
        <v>2332</v>
      </c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C13+C35</f>
        <v>429800</v>
      </c>
      <c r="D66" s="18">
        <f>D13+D35</f>
        <v>508436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C69+C81</f>
        <v>196957</v>
      </c>
      <c r="D68" s="18">
        <f>D69+D81</f>
        <v>278675</v>
      </c>
    </row>
    <row r="69" spans="1:4" ht="15">
      <c r="A69" s="13" t="s">
        <v>117</v>
      </c>
      <c r="B69" s="20" t="s">
        <v>118</v>
      </c>
      <c r="C69" s="18">
        <f>SUM(C70:C80)</f>
        <v>132579</v>
      </c>
      <c r="D69" s="18">
        <f>SUM(D70:D80)</f>
        <v>192548</v>
      </c>
    </row>
    <row r="70" spans="1:4" ht="15">
      <c r="A70" s="14" t="s">
        <v>119</v>
      </c>
      <c r="B70" s="20" t="s">
        <v>120</v>
      </c>
      <c r="C70" s="19">
        <v>71667</v>
      </c>
      <c r="D70" s="19">
        <v>111088</v>
      </c>
    </row>
    <row r="71" spans="1:4" ht="15">
      <c r="A71" s="14" t="s">
        <v>121</v>
      </c>
      <c r="B71" s="20" t="s">
        <v>122</v>
      </c>
      <c r="C71" s="19">
        <v>37750</v>
      </c>
      <c r="D71" s="19">
        <v>29460</v>
      </c>
    </row>
    <row r="72" spans="1:4" ht="15">
      <c r="A72" s="14" t="s">
        <v>123</v>
      </c>
      <c r="B72" s="20" t="s">
        <v>124</v>
      </c>
      <c r="C72" s="19">
        <v>3127</v>
      </c>
      <c r="D72" s="19">
        <v>7819</v>
      </c>
    </row>
    <row r="73" spans="1:4" ht="15">
      <c r="A73" s="14" t="s">
        <v>125</v>
      </c>
      <c r="B73" s="20" t="s">
        <v>126</v>
      </c>
      <c r="C73" s="19">
        <v>1595</v>
      </c>
      <c r="D73" s="19">
        <v>4129</v>
      </c>
    </row>
    <row r="74" spans="1:4" ht="15">
      <c r="A74" s="14" t="s">
        <v>127</v>
      </c>
      <c r="B74" s="20" t="s">
        <v>128</v>
      </c>
      <c r="C74" s="19">
        <v>2822</v>
      </c>
      <c r="D74" s="19">
        <v>4244</v>
      </c>
    </row>
    <row r="75" spans="1:4" ht="15">
      <c r="A75" s="14" t="s">
        <v>129</v>
      </c>
      <c r="B75" s="20" t="s">
        <v>130</v>
      </c>
      <c r="C75" s="19">
        <v>12673</v>
      </c>
      <c r="D75" s="19">
        <v>6419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3289</v>
      </c>
      <c r="D78" s="19">
        <v>29358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-344</v>
      </c>
      <c r="D80" s="19">
        <v>31</v>
      </c>
    </row>
    <row r="81" spans="1:4" ht="15">
      <c r="A81" s="13" t="s">
        <v>141</v>
      </c>
      <c r="B81" s="20" t="s">
        <v>142</v>
      </c>
      <c r="C81" s="18">
        <f>SUM(C82:C90)</f>
        <v>64378</v>
      </c>
      <c r="D81" s="18">
        <f>SUM(D82:D90)</f>
        <v>86127</v>
      </c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>
        <v>55194</v>
      </c>
      <c r="D85" s="19">
        <v>73841</v>
      </c>
    </row>
    <row r="86" spans="1:4" ht="15">
      <c r="A86" s="14" t="s">
        <v>151</v>
      </c>
      <c r="B86" s="20" t="s">
        <v>152</v>
      </c>
      <c r="C86" s="19"/>
      <c r="D86" s="19"/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>
        <v>9184</v>
      </c>
      <c r="D89" s="19">
        <v>12286</v>
      </c>
    </row>
    <row r="90" spans="1:4" ht="15">
      <c r="A90" s="14" t="s">
        <v>159</v>
      </c>
      <c r="B90" s="20" t="s">
        <v>160</v>
      </c>
      <c r="C90" s="19"/>
      <c r="D90" s="19"/>
    </row>
    <row r="91" spans="1:4" ht="15">
      <c r="A91" s="13" t="s">
        <v>161</v>
      </c>
      <c r="B91" s="20" t="s">
        <v>162</v>
      </c>
      <c r="C91" s="18">
        <f>C92+C105</f>
        <v>232841</v>
      </c>
      <c r="D91" s="18">
        <f>D92+D105</f>
        <v>229760</v>
      </c>
    </row>
    <row r="92" spans="1:4" ht="15">
      <c r="A92" s="13" t="s">
        <v>163</v>
      </c>
      <c r="B92" s="20" t="s">
        <v>164</v>
      </c>
      <c r="C92" s="18">
        <f>SUM(C93:C104)</f>
        <v>232841</v>
      </c>
      <c r="D92" s="18">
        <f>SUM(D93:D104)</f>
        <v>229760</v>
      </c>
    </row>
    <row r="93" spans="1:4" ht="15">
      <c r="A93" s="14" t="s">
        <v>165</v>
      </c>
      <c r="B93" s="20" t="s">
        <v>166</v>
      </c>
      <c r="C93" s="19">
        <v>209723</v>
      </c>
      <c r="D93" s="19">
        <v>209723</v>
      </c>
    </row>
    <row r="94" spans="1:4" ht="15">
      <c r="A94" s="14" t="s">
        <v>167</v>
      </c>
      <c r="B94" s="20" t="s">
        <v>168</v>
      </c>
      <c r="C94" s="19">
        <v>15257</v>
      </c>
      <c r="D94" s="19">
        <v>15257</v>
      </c>
    </row>
    <row r="95" spans="1:4" ht="15">
      <c r="A95" s="14" t="s">
        <v>169</v>
      </c>
      <c r="B95" s="20" t="s">
        <v>170</v>
      </c>
      <c r="C95" s="19"/>
      <c r="D95" s="19"/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718</v>
      </c>
      <c r="D99" s="19">
        <v>718</v>
      </c>
    </row>
    <row r="100" spans="1:4" ht="15">
      <c r="A100" s="14" t="s">
        <v>179</v>
      </c>
      <c r="B100" s="20" t="s">
        <v>180</v>
      </c>
      <c r="C100" s="19">
        <v>932</v>
      </c>
      <c r="D100" s="19">
        <v>932</v>
      </c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6211</v>
      </c>
      <c r="D102" s="19">
        <v>3130</v>
      </c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C68+C91+C108</f>
        <v>429798</v>
      </c>
      <c r="D109" s="18">
        <f>D68+D91+D108</f>
        <v>508435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3" t="s">
        <v>300</v>
      </c>
      <c r="B119" s="53"/>
      <c r="C119" s="53"/>
      <c r="D119" s="53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158442</v>
      </c>
      <c r="D122" s="25">
        <v>356843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158442</v>
      </c>
      <c r="D124" s="18">
        <f>D122-D123</f>
        <v>356843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168755</v>
      </c>
      <c r="D125" s="19">
        <v>339968</v>
      </c>
    </row>
    <row r="126" spans="1:4" ht="15">
      <c r="A126" s="13" t="s">
        <v>220</v>
      </c>
      <c r="B126" s="13" t="s">
        <v>221</v>
      </c>
      <c r="C126" s="18">
        <f>C124-C125</f>
        <v>-10313</v>
      </c>
      <c r="D126" s="18">
        <f>D124-D125</f>
        <v>16875</v>
      </c>
    </row>
    <row r="127" spans="1:4" ht="15">
      <c r="A127" s="14" t="s">
        <v>222</v>
      </c>
      <c r="B127" s="14" t="s">
        <v>223</v>
      </c>
      <c r="C127" s="19">
        <v>134</v>
      </c>
      <c r="D127" s="19">
        <v>349</v>
      </c>
    </row>
    <row r="128" spans="1:4" ht="15">
      <c r="A128" s="14" t="s">
        <v>224</v>
      </c>
      <c r="B128" s="14" t="s">
        <v>225</v>
      </c>
      <c r="C128" s="19">
        <v>3792</v>
      </c>
      <c r="D128" s="19">
        <v>14543</v>
      </c>
    </row>
    <row r="129" spans="1:4" ht="15">
      <c r="A129" s="14" t="s">
        <v>7</v>
      </c>
      <c r="B129" s="14" t="s">
        <v>226</v>
      </c>
      <c r="C129" s="19">
        <v>3604</v>
      </c>
      <c r="D129" s="19">
        <v>12711</v>
      </c>
    </row>
    <row r="130" spans="1:4" ht="15">
      <c r="A130" s="14" t="s">
        <v>227</v>
      </c>
      <c r="B130" s="14" t="s">
        <v>228</v>
      </c>
      <c r="C130" s="19"/>
      <c r="D130" s="19"/>
    </row>
    <row r="131" spans="1:4" ht="15">
      <c r="A131" s="14" t="s">
        <v>229</v>
      </c>
      <c r="B131" s="14" t="s">
        <v>230</v>
      </c>
      <c r="C131" s="19">
        <v>8154</v>
      </c>
      <c r="D131" s="19">
        <v>26374</v>
      </c>
    </row>
    <row r="132" spans="1:4" ht="15">
      <c r="A132" s="13" t="s">
        <v>231</v>
      </c>
      <c r="B132" s="13" t="s">
        <v>232</v>
      </c>
      <c r="C132" s="18">
        <f>C126+(C127-C128)-(C130+C131)</f>
        <v>-22125</v>
      </c>
      <c r="D132" s="18">
        <f>D126+(D127-D128)-(D130+D131)</f>
        <v>-23693</v>
      </c>
    </row>
    <row r="133" spans="1:4" ht="15">
      <c r="A133" s="14" t="s">
        <v>233</v>
      </c>
      <c r="B133" s="14" t="s">
        <v>234</v>
      </c>
      <c r="C133" s="19">
        <v>75695</v>
      </c>
      <c r="D133" s="19">
        <v>85687</v>
      </c>
    </row>
    <row r="134" spans="1:4" ht="15">
      <c r="A134" s="14" t="s">
        <v>235</v>
      </c>
      <c r="B134" s="14" t="s">
        <v>236</v>
      </c>
      <c r="C134" s="19">
        <v>45816</v>
      </c>
      <c r="D134" s="19">
        <v>51256</v>
      </c>
    </row>
    <row r="135" spans="1:4" ht="15">
      <c r="A135" s="13" t="s">
        <v>237</v>
      </c>
      <c r="B135" s="13" t="s">
        <v>238</v>
      </c>
      <c r="C135" s="18">
        <f>C133-C134</f>
        <v>29879</v>
      </c>
      <c r="D135" s="18">
        <f>D133-D134</f>
        <v>34431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f>C132+C135+C136</f>
        <v>7754</v>
      </c>
      <c r="D137" s="18">
        <f>D132+D135+D136</f>
        <v>10738</v>
      </c>
    </row>
    <row r="138" spans="1:4" ht="15">
      <c r="A138" s="14" t="s">
        <v>243</v>
      </c>
      <c r="B138" s="14" t="s">
        <v>244</v>
      </c>
      <c r="C138" s="19">
        <v>6682</v>
      </c>
      <c r="D138" s="19">
        <v>7656</v>
      </c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>
        <f>C137-C138-C139</f>
        <v>1072</v>
      </c>
      <c r="D140" s="18">
        <f>D137-D138-D139</f>
        <v>3082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/>
      <c r="D143" s="19"/>
    </row>
    <row r="146" spans="1:4" ht="15.75">
      <c r="A146" s="53" t="s">
        <v>280</v>
      </c>
      <c r="B146" s="53"/>
      <c r="C146" s="53"/>
      <c r="D146" s="53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213</v>
      </c>
      <c r="D148" s="23" t="s">
        <v>255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281</v>
      </c>
      <c r="B150" s="36">
        <v>1</v>
      </c>
      <c r="C150" s="35">
        <v>10737</v>
      </c>
      <c r="D150" s="35">
        <v>3706</v>
      </c>
    </row>
    <row r="151" spans="1:4" ht="15">
      <c r="A151" s="29" t="s">
        <v>282</v>
      </c>
      <c r="B151" s="37"/>
      <c r="C151" s="35"/>
      <c r="D151" s="51"/>
    </row>
    <row r="152" spans="1:4" ht="15">
      <c r="A152" s="38" t="s">
        <v>283</v>
      </c>
      <c r="B152" s="31">
        <v>2</v>
      </c>
      <c r="C152" s="35">
        <v>22246</v>
      </c>
      <c r="D152" s="35">
        <v>26039</v>
      </c>
    </row>
    <row r="153" spans="1:4" ht="15">
      <c r="A153" s="38" t="s">
        <v>284</v>
      </c>
      <c r="B153" s="31">
        <v>3</v>
      </c>
      <c r="C153" s="35"/>
      <c r="D153" s="35"/>
    </row>
    <row r="154" spans="1:4" ht="15">
      <c r="A154" s="38" t="s">
        <v>285</v>
      </c>
      <c r="B154" s="34">
        <v>4</v>
      </c>
      <c r="C154" s="35">
        <v>-144</v>
      </c>
      <c r="D154" s="35">
        <v>1935</v>
      </c>
    </row>
    <row r="155" spans="1:4" ht="15">
      <c r="A155" s="38" t="s">
        <v>286</v>
      </c>
      <c r="B155" s="31">
        <v>5</v>
      </c>
      <c r="C155" s="35">
        <v>-34456</v>
      </c>
      <c r="D155" s="35">
        <v>-8602</v>
      </c>
    </row>
    <row r="156" spans="1:4" ht="15">
      <c r="A156" s="38" t="s">
        <v>287</v>
      </c>
      <c r="B156" s="32">
        <v>6</v>
      </c>
      <c r="C156" s="35">
        <v>12711</v>
      </c>
      <c r="D156" s="35">
        <v>16799</v>
      </c>
    </row>
    <row r="157" spans="1:4" ht="24">
      <c r="A157" s="29" t="s">
        <v>288</v>
      </c>
      <c r="B157" s="33">
        <v>8</v>
      </c>
      <c r="C157" s="35"/>
      <c r="D157" s="35"/>
    </row>
    <row r="158" spans="1:4" ht="15">
      <c r="A158" s="38" t="s">
        <v>289</v>
      </c>
      <c r="B158" s="31">
        <v>9</v>
      </c>
      <c r="C158" s="35">
        <v>-17355</v>
      </c>
      <c r="D158" s="35">
        <v>736</v>
      </c>
    </row>
    <row r="159" spans="1:4" ht="15">
      <c r="A159" s="38" t="s">
        <v>290</v>
      </c>
      <c r="B159" s="32">
        <v>10</v>
      </c>
      <c r="C159" s="35">
        <v>28291</v>
      </c>
      <c r="D159" s="35">
        <v>-17013</v>
      </c>
    </row>
    <row r="160" spans="1:4" ht="24">
      <c r="A160" s="38" t="s">
        <v>291</v>
      </c>
      <c r="B160" s="31">
        <v>11</v>
      </c>
      <c r="C160" s="35">
        <v>-16624</v>
      </c>
      <c r="D160" s="35">
        <v>10270</v>
      </c>
    </row>
    <row r="161" spans="1:4" ht="15">
      <c r="A161" s="38" t="s">
        <v>292</v>
      </c>
      <c r="B161" s="32">
        <v>12</v>
      </c>
      <c r="C161" s="35">
        <v>1070</v>
      </c>
      <c r="D161" s="35">
        <v>2086</v>
      </c>
    </row>
    <row r="162" spans="1:4" ht="15">
      <c r="A162" s="38" t="s">
        <v>293</v>
      </c>
      <c r="B162" s="31">
        <v>13</v>
      </c>
      <c r="C162" s="35">
        <v>-12957</v>
      </c>
      <c r="D162" s="35">
        <v>-17244</v>
      </c>
    </row>
    <row r="163" spans="1:4" ht="15">
      <c r="A163" s="38" t="s">
        <v>294</v>
      </c>
      <c r="B163" s="32">
        <v>14</v>
      </c>
      <c r="C163" s="39">
        <v>-7656</v>
      </c>
      <c r="D163" s="39">
        <v>-1418</v>
      </c>
    </row>
    <row r="164" spans="1:4" ht="15">
      <c r="A164" s="38" t="s">
        <v>295</v>
      </c>
      <c r="B164" s="31">
        <v>15</v>
      </c>
      <c r="C164" s="39">
        <v>422</v>
      </c>
      <c r="D164" s="39">
        <v>53</v>
      </c>
    </row>
    <row r="165" spans="1:4" ht="15">
      <c r="A165" s="38" t="s">
        <v>296</v>
      </c>
      <c r="B165" s="32">
        <v>16</v>
      </c>
      <c r="C165" s="40">
        <v>-690</v>
      </c>
      <c r="D165" s="40">
        <v>-910</v>
      </c>
    </row>
    <row r="166" spans="1:4" ht="15">
      <c r="A166" s="27" t="s">
        <v>257</v>
      </c>
      <c r="B166" s="33">
        <v>20</v>
      </c>
      <c r="C166" s="41">
        <f>SUM(C150:C165)</f>
        <v>-14405</v>
      </c>
      <c r="D166" s="41">
        <f>SUM(D150:D165)</f>
        <v>16437</v>
      </c>
    </row>
    <row r="167" spans="1:4" ht="15">
      <c r="A167" s="27" t="s">
        <v>258</v>
      </c>
      <c r="B167" s="33"/>
      <c r="C167" s="41"/>
      <c r="D167" s="41"/>
    </row>
    <row r="168" spans="1:4" ht="15">
      <c r="A168" s="28" t="s">
        <v>273</v>
      </c>
      <c r="B168" s="32">
        <v>21</v>
      </c>
      <c r="C168" s="42">
        <v>-671</v>
      </c>
      <c r="D168" s="42">
        <v>-4334</v>
      </c>
    </row>
    <row r="169" spans="1:4" ht="15">
      <c r="A169" s="28" t="s">
        <v>274</v>
      </c>
      <c r="B169" s="32">
        <v>22</v>
      </c>
      <c r="C169" s="42">
        <v>83602</v>
      </c>
      <c r="D169" s="42">
        <v>16199</v>
      </c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>
        <v>60</v>
      </c>
    </row>
    <row r="174" spans="1:4" ht="15">
      <c r="A174" s="28" t="s">
        <v>263</v>
      </c>
      <c r="B174" s="32">
        <v>27</v>
      </c>
      <c r="C174" s="44">
        <v>99</v>
      </c>
      <c r="D174" s="46">
        <v>146</v>
      </c>
    </row>
    <row r="175" spans="1:4" ht="15">
      <c r="A175" s="27" t="s">
        <v>264</v>
      </c>
      <c r="B175" s="33">
        <v>30</v>
      </c>
      <c r="C175" s="44">
        <f>SUM(C168:C174)</f>
        <v>83030</v>
      </c>
      <c r="D175" s="44">
        <f>SUM(D168:D174)</f>
        <v>12071</v>
      </c>
    </row>
    <row r="176" spans="1:4" ht="15">
      <c r="A176" s="27" t="s">
        <v>265</v>
      </c>
      <c r="B176" s="33"/>
      <c r="C176" s="47"/>
      <c r="D176" s="48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>
        <v>134604</v>
      </c>
      <c r="D179" s="42">
        <v>119032</v>
      </c>
    </row>
    <row r="180" spans="1:4" ht="15">
      <c r="A180" s="28" t="s">
        <v>268</v>
      </c>
      <c r="B180" s="32">
        <v>34</v>
      </c>
      <c r="C180" s="42">
        <v>-187841</v>
      </c>
      <c r="D180" s="42">
        <v>-150442</v>
      </c>
    </row>
    <row r="181" spans="1:4" ht="15">
      <c r="A181" s="28" t="s">
        <v>269</v>
      </c>
      <c r="B181" s="32">
        <v>35</v>
      </c>
      <c r="C181" s="42">
        <v>-4779</v>
      </c>
      <c r="D181" s="42">
        <v>-3397</v>
      </c>
    </row>
    <row r="182" spans="1:4" ht="15">
      <c r="A182" s="28" t="s">
        <v>276</v>
      </c>
      <c r="B182" s="32">
        <v>36</v>
      </c>
      <c r="C182" s="42">
        <v>-6162</v>
      </c>
      <c r="D182" s="42">
        <v>-4038</v>
      </c>
    </row>
    <row r="183" spans="1:4" ht="15">
      <c r="A183" s="27" t="s">
        <v>270</v>
      </c>
      <c r="B183" s="33">
        <v>40</v>
      </c>
      <c r="C183" s="42">
        <f>SUM(C177:C182)</f>
        <v>-64178</v>
      </c>
      <c r="D183" s="42">
        <f>SUM(D177:D182)</f>
        <v>-38845</v>
      </c>
    </row>
    <row r="184" spans="1:4" ht="15">
      <c r="A184" s="27" t="s">
        <v>277</v>
      </c>
      <c r="B184" s="33">
        <v>50</v>
      </c>
      <c r="C184" s="41">
        <f>C166+C175+C183</f>
        <v>4447</v>
      </c>
      <c r="D184" s="41">
        <f>D166+D175+D183</f>
        <v>-10337</v>
      </c>
    </row>
    <row r="185" spans="1:4" ht="15">
      <c r="A185" s="28" t="s">
        <v>278</v>
      </c>
      <c r="B185" s="33">
        <v>60</v>
      </c>
      <c r="C185" s="42">
        <v>15812</v>
      </c>
      <c r="D185" s="42">
        <v>20648</v>
      </c>
    </row>
    <row r="186" spans="1:4" ht="15">
      <c r="A186" s="28" t="s">
        <v>271</v>
      </c>
      <c r="B186" s="33">
        <v>61</v>
      </c>
      <c r="C186" s="42">
        <v>24</v>
      </c>
      <c r="D186" s="42">
        <v>30</v>
      </c>
    </row>
    <row r="187" spans="1:4" ht="15">
      <c r="A187" s="13" t="s">
        <v>272</v>
      </c>
      <c r="B187" s="49">
        <v>70</v>
      </c>
      <c r="C187" s="50">
        <f>C184+C185+C186</f>
        <v>20283</v>
      </c>
      <c r="D187" s="50">
        <f>D184+D185+D186</f>
        <v>10341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2015-01-16T08:31:44Z</dcterms:modified>
  <cp:category/>
  <cp:version/>
  <cp:contentType/>
  <cp:contentStatus/>
</cp:coreProperties>
</file>